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685" activeTab="0"/>
  </bookViews>
  <sheets>
    <sheet name="Masch_V" sheetId="1" r:id="rId1"/>
  </sheets>
  <definedNames/>
  <calcPr fullCalcOnLoad="1"/>
</workbook>
</file>

<file path=xl/sharedStrings.xml><?xml version="1.0" encoding="utf-8"?>
<sst xmlns="http://schemas.openxmlformats.org/spreadsheetml/2006/main" count="105" uniqueCount="55">
  <si>
    <t>Grenzstückzahl /Maschinenvergleich</t>
  </si>
  <si>
    <t xml:space="preserve"> </t>
  </si>
  <si>
    <t>Daten</t>
  </si>
  <si>
    <t>Maschine 1</t>
  </si>
  <si>
    <t>Maschine 2</t>
  </si>
  <si>
    <t xml:space="preserve">  Anschaffungswert</t>
  </si>
  <si>
    <t>A  :</t>
  </si>
  <si>
    <t xml:space="preserve">  Nutzungsdauer</t>
  </si>
  <si>
    <t>J  :</t>
  </si>
  <si>
    <t>Jahre</t>
  </si>
  <si>
    <t xml:space="preserve">  Restwert</t>
  </si>
  <si>
    <t>R :</t>
  </si>
  <si>
    <t xml:space="preserve">  Wiederbeschaffungszuschlag</t>
  </si>
  <si>
    <t>%</t>
  </si>
  <si>
    <t xml:space="preserve">  Wiederbeschaffungswert</t>
  </si>
  <si>
    <t>W :</t>
  </si>
  <si>
    <t xml:space="preserve">  kalkulatorischer Zinssatz</t>
  </si>
  <si>
    <t>p  :</t>
  </si>
  <si>
    <t>Fixe Kosten</t>
  </si>
  <si>
    <t xml:space="preserve"> Kalkulat. Abschreibungen</t>
  </si>
  <si>
    <t xml:space="preserve">(W-R)/J </t>
  </si>
  <si>
    <t xml:space="preserve"> Kalkulat. Zinsen </t>
  </si>
  <si>
    <t xml:space="preserve">(A/2 x p/100) </t>
  </si>
  <si>
    <t xml:space="preserve"> Raumkosten</t>
  </si>
  <si>
    <t xml:space="preserve">qm </t>
  </si>
  <si>
    <t xml:space="preserve"> Versicherung</t>
  </si>
  <si>
    <t xml:space="preserve"> Sonstiges</t>
  </si>
  <si>
    <t xml:space="preserve"> Summe Fixkosten pro Jahr</t>
  </si>
  <si>
    <t>Variable Kosten</t>
  </si>
  <si>
    <t xml:space="preserve"> Energie</t>
  </si>
  <si>
    <t>kW</t>
  </si>
  <si>
    <t xml:space="preserve"> Kosten pro Einheit</t>
  </si>
  <si>
    <t xml:space="preserve"> Stromkosten</t>
  </si>
  <si>
    <t xml:space="preserve"> Wartung alle </t>
  </si>
  <si>
    <t>Stunden</t>
  </si>
  <si>
    <t xml:space="preserve"> Kosten pro Wartung</t>
  </si>
  <si>
    <t xml:space="preserve"> Wartungskosten</t>
  </si>
  <si>
    <t xml:space="preserve"> Werkzeugkosten</t>
  </si>
  <si>
    <t xml:space="preserve"> Reparaturkosten alle</t>
  </si>
  <si>
    <t xml:space="preserve">Stunden </t>
  </si>
  <si>
    <t xml:space="preserve"> Kosten pro Reparatur</t>
  </si>
  <si>
    <t xml:space="preserve"> Reparaturkosten</t>
  </si>
  <si>
    <t xml:space="preserve"> Mitarbeiter für Bedienung</t>
  </si>
  <si>
    <t xml:space="preserve"> Stundenverrechnungssatz</t>
  </si>
  <si>
    <t xml:space="preserve"> Kosten Mitarbeiter</t>
  </si>
  <si>
    <t>Summe Variable Kosten</t>
  </si>
  <si>
    <t>-</t>
  </si>
  <si>
    <t>Grenz-Stundenzahl</t>
  </si>
  <si>
    <t>=</t>
  </si>
  <si>
    <t>€</t>
  </si>
  <si>
    <t>€ / Jahr</t>
  </si>
  <si>
    <t>€/qm</t>
  </si>
  <si>
    <t>€ / h</t>
  </si>
  <si>
    <t>€ / kWh</t>
  </si>
  <si>
    <t>€ / Rep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</si>
</sst>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0.0"/>
    <numFmt numFmtId="174" formatCode="#,##0.000"/>
    <numFmt numFmtId="175" formatCode="#,##0\ &quot;DM&quot;"/>
    <numFmt numFmtId="176" formatCode="0\ &quot;Jahre&quot;"/>
    <numFmt numFmtId="177" formatCode="0.0%"/>
    <numFmt numFmtId="178" formatCode="0\ &quot;qm&quot;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horizontal="left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horizontal="right" vertical="center"/>
      <protection/>
    </xf>
    <xf numFmtId="4" fontId="9" fillId="0" borderId="3" xfId="0" applyNumberFormat="1" applyFont="1" applyBorder="1" applyAlignment="1" applyProtection="1">
      <alignment horizontal="center" vertical="center"/>
      <protection/>
    </xf>
    <xf numFmtId="4" fontId="9" fillId="0" borderId="2" xfId="0" applyNumberFormat="1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horizontal="left" vertical="center"/>
      <protection/>
    </xf>
    <xf numFmtId="4" fontId="9" fillId="1" borderId="0" xfId="0" applyNumberFormat="1" applyFont="1" applyFill="1" applyBorder="1" applyAlignment="1" applyProtection="1">
      <alignment horizontal="center" vertical="center"/>
      <protection/>
    </xf>
    <xf numFmtId="4" fontId="9" fillId="1" borderId="5" xfId="0" applyNumberFormat="1" applyFont="1" applyFill="1" applyBorder="1" applyAlignment="1" applyProtection="1">
      <alignment horizontal="center" vertical="center"/>
      <protection/>
    </xf>
    <xf numFmtId="4" fontId="9" fillId="1" borderId="2" xfId="0" applyNumberFormat="1" applyFont="1" applyFill="1" applyBorder="1" applyAlignment="1" applyProtection="1">
      <alignment horizontal="center" vertical="center"/>
      <protection/>
    </xf>
    <xf numFmtId="4" fontId="9" fillId="1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 quotePrefix="1">
      <alignment horizontal="center" vertical="center"/>
      <protection/>
    </xf>
    <xf numFmtId="0" fontId="5" fillId="0" borderId="0" xfId="0" applyFont="1" applyAlignment="1" applyProtection="1" quotePrefix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9" fillId="0" borderId="4" xfId="0" applyNumberFormat="1" applyFont="1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 vertical="center"/>
      <protection/>
    </xf>
    <xf numFmtId="0" fontId="9" fillId="0" borderId="7" xfId="0" applyFont="1" applyBorder="1" applyAlignment="1" applyProtection="1">
      <alignment vertical="center"/>
      <protection/>
    </xf>
    <xf numFmtId="4" fontId="9" fillId="0" borderId="8" xfId="0" applyNumberFormat="1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right" vertical="center"/>
      <protection/>
    </xf>
    <xf numFmtId="4" fontId="9" fillId="0" borderId="11" xfId="0" applyNumberFormat="1" applyFont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4" fontId="9" fillId="0" borderId="8" xfId="0" applyNumberFormat="1" applyFont="1" applyBorder="1" applyAlignment="1" applyProtection="1">
      <alignment horizontal="center" vertical="center"/>
      <protection/>
    </xf>
    <xf numFmtId="1" fontId="9" fillId="0" borderId="8" xfId="0" applyNumberFormat="1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horizontal="right" vertical="center"/>
      <protection/>
    </xf>
    <xf numFmtId="0" fontId="9" fillId="0" borderId="15" xfId="0" applyFont="1" applyBorder="1" applyAlignment="1" applyProtection="1">
      <alignment vertical="center"/>
      <protection/>
    </xf>
    <xf numFmtId="4" fontId="9" fillId="0" borderId="14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center" vertical="center"/>
      <protection/>
    </xf>
    <xf numFmtId="4" fontId="9" fillId="1" borderId="16" xfId="0" applyNumberFormat="1" applyFont="1" applyFill="1" applyBorder="1" applyAlignment="1" applyProtection="1">
      <alignment horizontal="center" vertical="center"/>
      <protection/>
    </xf>
    <xf numFmtId="4" fontId="9" fillId="1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4" fontId="9" fillId="0" borderId="1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horizontal="left" vertical="center"/>
      <protection/>
    </xf>
    <xf numFmtId="4" fontId="9" fillId="1" borderId="20" xfId="0" applyNumberFormat="1" applyFont="1" applyFill="1" applyBorder="1" applyAlignment="1" applyProtection="1">
      <alignment horizontal="center" vertical="center"/>
      <protection/>
    </xf>
    <xf numFmtId="4" fontId="9" fillId="1" borderId="21" xfId="0" applyNumberFormat="1" applyFont="1" applyFill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left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3" fontId="9" fillId="0" borderId="10" xfId="0" applyNumberFormat="1" applyFont="1" applyBorder="1" applyAlignment="1" applyProtection="1">
      <alignment horizontal="right"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vertical="center"/>
      <protection/>
    </xf>
    <xf numFmtId="0" fontId="8" fillId="0" borderId="26" xfId="0" applyFont="1" applyBorder="1" applyAlignment="1" applyProtection="1">
      <alignment vertical="center"/>
      <protection/>
    </xf>
    <xf numFmtId="4" fontId="7" fillId="0" borderId="26" xfId="0" applyNumberFormat="1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right" vertical="center"/>
      <protection/>
    </xf>
    <xf numFmtId="4" fontId="7" fillId="0" borderId="27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" fontId="11" fillId="0" borderId="23" xfId="0" applyNumberFormat="1" applyFont="1" applyBorder="1" applyAlignment="1" applyProtection="1">
      <alignment horizontal="right" vertical="center"/>
      <protection/>
    </xf>
    <xf numFmtId="0" fontId="9" fillId="0" borderId="28" xfId="0" applyFont="1" applyBorder="1" applyAlignment="1" applyProtection="1">
      <alignment vertical="center"/>
      <protection/>
    </xf>
    <xf numFmtId="0" fontId="9" fillId="0" borderId="2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7" fillId="2" borderId="29" xfId="0" applyFont="1" applyFill="1" applyBorder="1" applyAlignment="1" applyProtection="1">
      <alignment vertical="center"/>
      <protection/>
    </xf>
    <xf numFmtId="0" fontId="7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horizontal="right" vertical="center"/>
      <protection/>
    </xf>
    <xf numFmtId="0" fontId="12" fillId="2" borderId="32" xfId="0" applyFont="1" applyFill="1" applyBorder="1" applyAlignment="1" applyProtection="1">
      <alignment horizontal="centerContinuous" vertical="center"/>
      <protection locked="0"/>
    </xf>
    <xf numFmtId="0" fontId="12" fillId="2" borderId="31" xfId="0" applyFont="1" applyFill="1" applyBorder="1" applyAlignment="1" applyProtection="1">
      <alignment horizontal="centerContinuous" vertical="center"/>
      <protection/>
    </xf>
    <xf numFmtId="0" fontId="12" fillId="2" borderId="33" xfId="0" applyFont="1" applyFill="1" applyBorder="1" applyAlignment="1" applyProtection="1">
      <alignment horizontal="centerContinuous"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7" fillId="2" borderId="32" xfId="0" applyFont="1" applyFill="1" applyBorder="1" applyAlignment="1" applyProtection="1">
      <alignment vertical="center"/>
      <protection/>
    </xf>
    <xf numFmtId="0" fontId="7" fillId="2" borderId="31" xfId="0" applyFont="1" applyFill="1" applyBorder="1" applyAlignment="1" applyProtection="1">
      <alignment horizontal="center" vertical="center"/>
      <protection/>
    </xf>
    <xf numFmtId="0" fontId="7" fillId="2" borderId="32" xfId="0" applyFont="1" applyFill="1" applyBorder="1" applyAlignment="1" applyProtection="1">
      <alignment horizontal="right" vertical="center"/>
      <protection/>
    </xf>
    <xf numFmtId="0" fontId="7" fillId="2" borderId="33" xfId="0" applyFont="1" applyFill="1" applyBorder="1" applyAlignment="1" applyProtection="1">
      <alignment horizontal="center" vertical="center"/>
      <protection/>
    </xf>
    <xf numFmtId="0" fontId="7" fillId="2" borderId="34" xfId="0" applyFont="1" applyFill="1" applyBorder="1" applyAlignment="1" applyProtection="1">
      <alignment vertical="center"/>
      <protection/>
    </xf>
    <xf numFmtId="0" fontId="7" fillId="2" borderId="35" xfId="0" applyFont="1" applyFill="1" applyBorder="1" applyAlignment="1" applyProtection="1">
      <alignment vertical="center"/>
      <protection/>
    </xf>
    <xf numFmtId="0" fontId="8" fillId="2" borderId="35" xfId="0" applyFont="1" applyFill="1" applyBorder="1" applyAlignment="1" applyProtection="1">
      <alignment vertical="center"/>
      <protection/>
    </xf>
    <xf numFmtId="4" fontId="7" fillId="2" borderId="35" xfId="0" applyNumberFormat="1" applyFont="1" applyFill="1" applyBorder="1" applyAlignment="1" applyProtection="1">
      <alignment horizontal="center" vertical="center"/>
      <protection/>
    </xf>
    <xf numFmtId="0" fontId="7" fillId="2" borderId="35" xfId="0" applyFont="1" applyFill="1" applyBorder="1" applyAlignment="1" applyProtection="1">
      <alignment horizontal="right" vertical="center"/>
      <protection/>
    </xf>
    <xf numFmtId="4" fontId="7" fillId="2" borderId="36" xfId="0" applyNumberFormat="1" applyFont="1" applyFill="1" applyBorder="1" applyAlignment="1" applyProtection="1">
      <alignment horizontal="center" vertical="center"/>
      <protection/>
    </xf>
    <xf numFmtId="0" fontId="7" fillId="2" borderId="37" xfId="0" applyFont="1" applyFill="1" applyBorder="1" applyAlignment="1" applyProtection="1">
      <alignment vertical="center"/>
      <protection/>
    </xf>
    <xf numFmtId="0" fontId="7" fillId="2" borderId="38" xfId="0" applyFont="1" applyFill="1" applyBorder="1" applyAlignment="1" applyProtection="1">
      <alignment vertical="center"/>
      <protection/>
    </xf>
    <xf numFmtId="0" fontId="8" fillId="2" borderId="39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4" fontId="7" fillId="2" borderId="38" xfId="0" applyNumberFormat="1" applyFont="1" applyFill="1" applyBorder="1" applyAlignment="1" applyProtection="1">
      <alignment horizontal="center" vertical="center"/>
      <protection/>
    </xf>
    <xf numFmtId="0" fontId="7" fillId="2" borderId="28" xfId="0" applyFont="1" applyFill="1" applyBorder="1" applyAlignment="1" applyProtection="1">
      <alignment horizontal="right" vertical="center"/>
      <protection/>
    </xf>
    <xf numFmtId="4" fontId="7" fillId="2" borderId="40" xfId="0" applyNumberFormat="1" applyFont="1" applyFill="1" applyBorder="1" applyAlignment="1" applyProtection="1">
      <alignment horizontal="center" vertical="center"/>
      <protection/>
    </xf>
    <xf numFmtId="0" fontId="8" fillId="2" borderId="41" xfId="0" applyFont="1" applyFill="1" applyBorder="1" applyAlignment="1" applyProtection="1">
      <alignment horizontal="left" vertical="center"/>
      <protection/>
    </xf>
    <xf numFmtId="0" fontId="7" fillId="2" borderId="35" xfId="0" applyFont="1" applyFill="1" applyBorder="1" applyAlignment="1" applyProtection="1">
      <alignment horizontal="center" vertical="center"/>
      <protection/>
    </xf>
    <xf numFmtId="0" fontId="7" fillId="2" borderId="42" xfId="0" applyFont="1" applyFill="1" applyBorder="1" applyAlignment="1" applyProtection="1">
      <alignment horizontal="right" vertical="center"/>
      <protection/>
    </xf>
    <xf numFmtId="3" fontId="6" fillId="2" borderId="43" xfId="0" applyNumberFormat="1" applyFont="1" applyFill="1" applyBorder="1" applyAlignment="1" applyProtection="1">
      <alignment horizontal="center" vertical="center"/>
      <protection/>
    </xf>
    <xf numFmtId="0" fontId="6" fillId="2" borderId="43" xfId="0" applyFont="1" applyFill="1" applyBorder="1" applyAlignment="1" applyProtection="1">
      <alignment horizontal="left" vertical="center"/>
      <protection/>
    </xf>
    <xf numFmtId="3" fontId="11" fillId="3" borderId="1" xfId="0" applyNumberFormat="1" applyFont="1" applyFill="1" applyBorder="1" applyAlignment="1" applyProtection="1">
      <alignment horizontal="right" vertical="center"/>
      <protection locked="0"/>
    </xf>
    <xf numFmtId="1" fontId="11" fillId="3" borderId="10" xfId="0" applyNumberFormat="1" applyFont="1" applyFill="1" applyBorder="1" applyAlignment="1" applyProtection="1">
      <alignment horizontal="right" vertical="center"/>
      <protection locked="0"/>
    </xf>
    <xf numFmtId="3" fontId="11" fillId="3" borderId="10" xfId="0" applyNumberFormat="1" applyFont="1" applyFill="1" applyBorder="1" applyAlignment="1" applyProtection="1">
      <alignment horizontal="right" vertical="center"/>
      <protection locked="0"/>
    </xf>
    <xf numFmtId="1" fontId="11" fillId="3" borderId="15" xfId="0" applyNumberFormat="1" applyFont="1" applyFill="1" applyBorder="1" applyAlignment="1" applyProtection="1">
      <alignment horizontal="right" vertical="center"/>
      <protection locked="0"/>
    </xf>
    <xf numFmtId="3" fontId="9" fillId="3" borderId="10" xfId="0" applyNumberFormat="1" applyFont="1" applyFill="1" applyBorder="1" applyAlignment="1" applyProtection="1">
      <alignment horizontal="right" vertical="center"/>
      <protection/>
    </xf>
    <xf numFmtId="4" fontId="11" fillId="3" borderId="8" xfId="0" applyNumberFormat="1" applyFont="1" applyFill="1" applyBorder="1" applyAlignment="1" applyProtection="1">
      <alignment horizontal="center" vertical="center"/>
      <protection locked="0"/>
    </xf>
    <xf numFmtId="2" fontId="11" fillId="3" borderId="44" xfId="0" applyNumberFormat="1" applyFont="1" applyFill="1" applyBorder="1" applyAlignment="1" applyProtection="1">
      <alignment horizontal="center" vertical="center"/>
      <protection locked="0"/>
    </xf>
    <xf numFmtId="0" fontId="11" fillId="3" borderId="45" xfId="0" applyFont="1" applyFill="1" applyBorder="1" applyAlignment="1" applyProtection="1">
      <alignment horizontal="center" vertical="center"/>
      <protection locked="0"/>
    </xf>
    <xf numFmtId="2" fontId="11" fillId="3" borderId="44" xfId="0" applyNumberFormat="1" applyFont="1" applyFill="1" applyBorder="1" applyAlignment="1" applyProtection="1">
      <alignment horizontal="right" vertical="center"/>
      <protection locked="0"/>
    </xf>
    <xf numFmtId="2" fontId="11" fillId="3" borderId="45" xfId="0" applyNumberFormat="1" applyFont="1" applyFill="1" applyBorder="1" applyAlignment="1" applyProtection="1">
      <alignment horizontal="right" vertical="center"/>
      <protection locked="0"/>
    </xf>
    <xf numFmtId="3" fontId="11" fillId="3" borderId="44" xfId="0" applyNumberFormat="1" applyFont="1" applyFill="1" applyBorder="1" applyAlignment="1" applyProtection="1">
      <alignment horizontal="center" vertical="center"/>
      <protection locked="0"/>
    </xf>
    <xf numFmtId="4" fontId="11" fillId="3" borderId="45" xfId="0" applyNumberFormat="1" applyFont="1" applyFill="1" applyBorder="1" applyAlignment="1" applyProtection="1">
      <alignment horizontal="center" vertical="center"/>
      <protection locked="0"/>
    </xf>
    <xf numFmtId="3" fontId="11" fillId="3" borderId="44" xfId="0" applyNumberFormat="1" applyFont="1" applyFill="1" applyBorder="1" applyAlignment="1" applyProtection="1">
      <alignment horizontal="right" vertical="center"/>
      <protection locked="0"/>
    </xf>
    <xf numFmtId="4" fontId="11" fillId="3" borderId="45" xfId="0" applyNumberFormat="1" applyFont="1" applyFill="1" applyBorder="1" applyAlignment="1" applyProtection="1">
      <alignment horizontal="right" vertical="center"/>
      <protection locked="0"/>
    </xf>
    <xf numFmtId="0" fontId="11" fillId="3" borderId="46" xfId="0" applyFont="1" applyFill="1" applyBorder="1" applyAlignment="1" applyProtection="1">
      <alignment horizontal="center" vertical="center"/>
      <protection locked="0"/>
    </xf>
    <xf numFmtId="0" fontId="11" fillId="3" borderId="46" xfId="0" applyFont="1" applyFill="1" applyBorder="1" applyAlignment="1" applyProtection="1">
      <alignment horizontal="right" vertical="center"/>
      <protection locked="0"/>
    </xf>
    <xf numFmtId="178" fontId="11" fillId="3" borderId="47" xfId="0" applyNumberFormat="1" applyFont="1" applyFill="1" applyBorder="1" applyAlignment="1" applyProtection="1">
      <alignment horizontal="center" vertical="center"/>
      <protection locked="0"/>
    </xf>
    <xf numFmtId="0" fontId="13" fillId="0" borderId="38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37</xdr:row>
      <xdr:rowOff>85725</xdr:rowOff>
    </xdr:from>
    <xdr:to>
      <xdr:col>6</xdr:col>
      <xdr:colOff>66675</xdr:colOff>
      <xdr:row>37</xdr:row>
      <xdr:rowOff>85725</xdr:rowOff>
    </xdr:to>
    <xdr:sp>
      <xdr:nvSpPr>
        <xdr:cNvPr id="1" name="Line 1"/>
        <xdr:cNvSpPr>
          <a:spLocks/>
        </xdr:cNvSpPr>
      </xdr:nvSpPr>
      <xdr:spPr>
        <a:xfrm>
          <a:off x="2457450" y="8181975"/>
          <a:ext cx="2762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showGridLines="0" showRowColHeaders="0" tabSelected="1" workbookViewId="0" topLeftCell="A1">
      <selection activeCell="D22" sqref="D22"/>
    </sheetView>
  </sheetViews>
  <sheetFormatPr defaultColWidth="11.421875" defaultRowHeight="12.75"/>
  <cols>
    <col min="1" max="1" width="14.7109375" style="1" customWidth="1"/>
    <col min="2" max="2" width="11.28125" style="1" customWidth="1"/>
    <col min="3" max="3" width="10.57421875" style="24" customWidth="1"/>
    <col min="4" max="4" width="15.7109375" style="1" customWidth="1"/>
    <col min="5" max="5" width="9.28125" style="1" customWidth="1"/>
    <col min="6" max="6" width="15.7109375" style="19" customWidth="1"/>
    <col min="7" max="7" width="9.28125" style="1" customWidth="1"/>
    <col min="8" max="16384" width="11.57421875" style="1" customWidth="1"/>
  </cols>
  <sheetData>
    <row r="1" spans="1:7" ht="27.75" customHeight="1">
      <c r="A1" s="129" t="s">
        <v>0</v>
      </c>
      <c r="B1" s="129"/>
      <c r="C1" s="129"/>
      <c r="D1" s="129"/>
      <c r="E1" s="129"/>
      <c r="F1" s="129"/>
      <c r="G1" s="129"/>
    </row>
    <row r="2" spans="1:7" ht="28.5" customHeight="1" thickBot="1">
      <c r="A2" s="2" t="s">
        <v>1</v>
      </c>
      <c r="B2" s="2"/>
      <c r="C2" s="3"/>
      <c r="D2" s="2"/>
      <c r="E2" s="2"/>
      <c r="F2" s="4"/>
      <c r="G2" s="2"/>
    </row>
    <row r="3" spans="1:7" s="5" customFormat="1" ht="21.75" customHeight="1" thickBot="1">
      <c r="A3" s="83" t="s">
        <v>2</v>
      </c>
      <c r="B3" s="84"/>
      <c r="C3" s="85" t="s">
        <v>1</v>
      </c>
      <c r="D3" s="86" t="s">
        <v>3</v>
      </c>
      <c r="E3" s="87"/>
      <c r="F3" s="86" t="s">
        <v>4</v>
      </c>
      <c r="G3" s="88"/>
    </row>
    <row r="4" spans="1:7" ht="16.5" customHeight="1">
      <c r="A4" s="27" t="s">
        <v>5</v>
      </c>
      <c r="B4" s="7"/>
      <c r="C4" s="9" t="s">
        <v>6</v>
      </c>
      <c r="D4" s="112">
        <v>10000</v>
      </c>
      <c r="E4" s="58" t="s">
        <v>49</v>
      </c>
      <c r="F4" s="112">
        <v>17500</v>
      </c>
      <c r="G4" s="8" t="s">
        <v>49</v>
      </c>
    </row>
    <row r="5" spans="1:7" s="2" customFormat="1" ht="16.5" customHeight="1">
      <c r="A5" s="28" t="s">
        <v>7</v>
      </c>
      <c r="B5" s="35"/>
      <c r="C5" s="59" t="s">
        <v>8</v>
      </c>
      <c r="D5" s="113">
        <v>5</v>
      </c>
      <c r="E5" s="60" t="s">
        <v>9</v>
      </c>
      <c r="F5" s="113">
        <v>7</v>
      </c>
      <c r="G5" s="61" t="s">
        <v>9</v>
      </c>
    </row>
    <row r="6" spans="1:7" s="2" customFormat="1" ht="16.5" customHeight="1">
      <c r="A6" s="28" t="s">
        <v>10</v>
      </c>
      <c r="B6" s="35"/>
      <c r="C6" s="59" t="s">
        <v>11</v>
      </c>
      <c r="D6" s="114">
        <v>2500</v>
      </c>
      <c r="E6" s="60" t="s">
        <v>49</v>
      </c>
      <c r="F6" s="114">
        <v>3500</v>
      </c>
      <c r="G6" s="61" t="s">
        <v>49</v>
      </c>
    </row>
    <row r="7" spans="1:7" s="2" customFormat="1" ht="16.5" customHeight="1">
      <c r="A7" s="28" t="s">
        <v>12</v>
      </c>
      <c r="B7" s="35"/>
      <c r="C7" s="59"/>
      <c r="D7" s="113">
        <v>25</v>
      </c>
      <c r="E7" s="60" t="s">
        <v>13</v>
      </c>
      <c r="F7" s="113">
        <v>20</v>
      </c>
      <c r="G7" s="61" t="s">
        <v>13</v>
      </c>
    </row>
    <row r="8" spans="1:7" s="2" customFormat="1" ht="16.5" customHeight="1">
      <c r="A8" s="28" t="s">
        <v>14</v>
      </c>
      <c r="B8" s="35"/>
      <c r="C8" s="59" t="s">
        <v>15</v>
      </c>
      <c r="D8" s="62">
        <f>D4*(100+D7)/100</f>
        <v>12500</v>
      </c>
      <c r="E8" s="60" t="s">
        <v>49</v>
      </c>
      <c r="F8" s="116">
        <f>F4*(100+F7)/100</f>
        <v>21000</v>
      </c>
      <c r="G8" s="61" t="s">
        <v>49</v>
      </c>
    </row>
    <row r="9" spans="1:7" s="2" customFormat="1" ht="16.5" customHeight="1">
      <c r="A9" s="39" t="s">
        <v>16</v>
      </c>
      <c r="B9" s="49"/>
      <c r="C9" s="63" t="s">
        <v>17</v>
      </c>
      <c r="D9" s="115">
        <v>5</v>
      </c>
      <c r="E9" s="64" t="s">
        <v>13</v>
      </c>
      <c r="F9" s="115">
        <v>5</v>
      </c>
      <c r="G9" s="65" t="s">
        <v>13</v>
      </c>
    </row>
    <row r="10" spans="1:7" s="2" customFormat="1" ht="16.5" customHeight="1" thickBot="1">
      <c r="A10" s="56"/>
      <c r="B10" s="57"/>
      <c r="C10" s="66"/>
      <c r="D10" s="76"/>
      <c r="E10" s="67"/>
      <c r="F10" s="76"/>
      <c r="G10" s="68"/>
    </row>
    <row r="11" spans="1:7" s="25" customFormat="1" ht="19.5" customHeight="1" thickBot="1">
      <c r="A11" s="83" t="s">
        <v>18</v>
      </c>
      <c r="B11" s="84"/>
      <c r="C11" s="89"/>
      <c r="D11" s="90" t="s">
        <v>1</v>
      </c>
      <c r="E11" s="91" t="s">
        <v>50</v>
      </c>
      <c r="F11" s="92" t="s">
        <v>1</v>
      </c>
      <c r="G11" s="93" t="s">
        <v>50</v>
      </c>
    </row>
    <row r="12" spans="1:7" ht="16.5" customHeight="1">
      <c r="A12" s="27" t="s">
        <v>19</v>
      </c>
      <c r="B12" s="7"/>
      <c r="C12" s="9" t="s">
        <v>20</v>
      </c>
      <c r="D12" s="6" t="s">
        <v>1</v>
      </c>
      <c r="E12" s="26">
        <f>(D4*(100+D7)/100-D6)/D5</f>
        <v>2000</v>
      </c>
      <c r="F12" s="10" t="s">
        <v>1</v>
      </c>
      <c r="G12" s="11">
        <f>(F4*(100+F7)/100-F6)/F5</f>
        <v>2500</v>
      </c>
    </row>
    <row r="13" spans="1:7" ht="16.5" customHeight="1">
      <c r="A13" s="27" t="s">
        <v>21</v>
      </c>
      <c r="B13" s="7"/>
      <c r="C13" s="9" t="s">
        <v>22</v>
      </c>
      <c r="D13" s="6"/>
      <c r="E13" s="26">
        <f>D4/2*D9/100</f>
        <v>250</v>
      </c>
      <c r="F13" s="10"/>
      <c r="G13" s="11">
        <f>F4/2*F9/100</f>
        <v>437.5</v>
      </c>
    </row>
    <row r="14" spans="1:7" ht="16.5" customHeight="1">
      <c r="A14" s="27" t="s">
        <v>23</v>
      </c>
      <c r="B14" s="117">
        <v>30</v>
      </c>
      <c r="C14" s="9" t="s">
        <v>51</v>
      </c>
      <c r="D14" s="77"/>
      <c r="E14" s="26" t="s">
        <v>1</v>
      </c>
      <c r="F14" s="78"/>
      <c r="G14" s="11" t="s">
        <v>1</v>
      </c>
    </row>
    <row r="15" spans="1:7" ht="16.5" customHeight="1">
      <c r="A15" s="27"/>
      <c r="B15" s="12"/>
      <c r="C15" s="9" t="s">
        <v>24</v>
      </c>
      <c r="D15" s="128">
        <v>5</v>
      </c>
      <c r="E15" s="26">
        <f>B14*D15</f>
        <v>150</v>
      </c>
      <c r="F15" s="128">
        <v>10</v>
      </c>
      <c r="G15" s="11">
        <f>B14*F15</f>
        <v>300</v>
      </c>
    </row>
    <row r="16" spans="1:7" s="2" customFormat="1" ht="16.5" customHeight="1">
      <c r="A16" s="28" t="s">
        <v>1</v>
      </c>
      <c r="B16" s="29" t="s">
        <v>1</v>
      </c>
      <c r="C16" s="30" t="s">
        <v>1</v>
      </c>
      <c r="D16" s="6" t="s">
        <v>1</v>
      </c>
      <c r="E16" s="32" t="s">
        <v>1</v>
      </c>
      <c r="F16" s="10" t="s">
        <v>1</v>
      </c>
      <c r="G16" s="34" t="s">
        <v>1</v>
      </c>
    </row>
    <row r="17" spans="1:7" s="2" customFormat="1" ht="16.5" customHeight="1">
      <c r="A17" s="28" t="s">
        <v>25</v>
      </c>
      <c r="B17" s="29"/>
      <c r="C17" s="30"/>
      <c r="D17" s="31"/>
      <c r="E17" s="32"/>
      <c r="F17" s="33"/>
      <c r="G17" s="34"/>
    </row>
    <row r="18" spans="1:7" s="2" customFormat="1" ht="16.5" customHeight="1" thickBot="1">
      <c r="A18" s="39" t="s">
        <v>26</v>
      </c>
      <c r="B18" s="40"/>
      <c r="C18" s="41"/>
      <c r="D18" s="42"/>
      <c r="E18" s="43" t="s">
        <v>1</v>
      </c>
      <c r="F18" s="44"/>
      <c r="G18" s="45" t="s">
        <v>1</v>
      </c>
    </row>
    <row r="19" spans="1:7" s="25" customFormat="1" ht="19.5" customHeight="1" thickBot="1" thickTop="1">
      <c r="A19" s="94" t="s">
        <v>27</v>
      </c>
      <c r="B19" s="95"/>
      <c r="C19" s="96"/>
      <c r="D19" s="95"/>
      <c r="E19" s="97">
        <f>SUM(E12:E18)</f>
        <v>2400</v>
      </c>
      <c r="F19" s="98"/>
      <c r="G19" s="99">
        <f>SUM(G12:G18)</f>
        <v>3237.5</v>
      </c>
    </row>
    <row r="20" spans="1:7" s="25" customFormat="1" ht="19.5" customHeight="1" thickBot="1" thickTop="1">
      <c r="A20" s="69"/>
      <c r="B20" s="70"/>
      <c r="C20" s="71"/>
      <c r="D20" s="70"/>
      <c r="E20" s="72"/>
      <c r="F20" s="73"/>
      <c r="G20" s="74"/>
    </row>
    <row r="21" spans="1:7" s="25" customFormat="1" ht="19.5" customHeight="1">
      <c r="A21" s="100" t="s">
        <v>28</v>
      </c>
      <c r="B21" s="101"/>
      <c r="C21" s="102"/>
      <c r="D21" s="103"/>
      <c r="E21" s="104" t="s">
        <v>52</v>
      </c>
      <c r="F21" s="105"/>
      <c r="G21" s="106" t="s">
        <v>52</v>
      </c>
    </row>
    <row r="22" spans="1:7" s="2" customFormat="1" ht="15" customHeight="1">
      <c r="A22" s="27" t="s">
        <v>29</v>
      </c>
      <c r="B22" s="7"/>
      <c r="C22" s="13" t="s">
        <v>30</v>
      </c>
      <c r="D22" s="118">
        <v>100</v>
      </c>
      <c r="E22" s="14"/>
      <c r="F22" s="120">
        <v>150</v>
      </c>
      <c r="G22" s="15"/>
    </row>
    <row r="23" spans="1:7" s="2" customFormat="1" ht="15" customHeight="1">
      <c r="A23" s="28" t="s">
        <v>31</v>
      </c>
      <c r="B23" s="35"/>
      <c r="C23" s="36" t="s">
        <v>53</v>
      </c>
      <c r="D23" s="119">
        <v>0.2</v>
      </c>
      <c r="E23" s="16"/>
      <c r="F23" s="121">
        <v>0.2</v>
      </c>
      <c r="G23" s="17"/>
    </row>
    <row r="24" spans="1:7" s="2" customFormat="1" ht="16.5" customHeight="1">
      <c r="A24" s="28" t="s">
        <v>32</v>
      </c>
      <c r="B24" s="35"/>
      <c r="C24" s="36" t="s">
        <v>52</v>
      </c>
      <c r="D24" s="79" t="s">
        <v>1</v>
      </c>
      <c r="E24" s="37">
        <f>D22*D23</f>
        <v>20</v>
      </c>
      <c r="F24" s="78" t="s">
        <v>1</v>
      </c>
      <c r="G24" s="34">
        <f>F22*F23</f>
        <v>30</v>
      </c>
    </row>
    <row r="25" spans="1:7" s="2" customFormat="1" ht="15" customHeight="1">
      <c r="A25" s="28" t="s">
        <v>33</v>
      </c>
      <c r="B25" s="35"/>
      <c r="C25" s="36" t="s">
        <v>34</v>
      </c>
      <c r="D25" s="122">
        <v>100</v>
      </c>
      <c r="E25" s="47"/>
      <c r="F25" s="124">
        <v>200</v>
      </c>
      <c r="G25" s="46"/>
    </row>
    <row r="26" spans="1:7" s="2" customFormat="1" ht="15" customHeight="1">
      <c r="A26" s="28" t="s">
        <v>35</v>
      </c>
      <c r="B26" s="35"/>
      <c r="C26" s="36" t="s">
        <v>49</v>
      </c>
      <c r="D26" s="123">
        <v>45</v>
      </c>
      <c r="E26" s="16"/>
      <c r="F26" s="125">
        <v>60</v>
      </c>
      <c r="G26" s="17"/>
    </row>
    <row r="27" spans="1:7" s="2" customFormat="1" ht="16.5" customHeight="1">
      <c r="A27" s="28" t="s">
        <v>36</v>
      </c>
      <c r="B27" s="35"/>
      <c r="C27" s="36" t="s">
        <v>52</v>
      </c>
      <c r="D27" s="80" t="s">
        <v>1</v>
      </c>
      <c r="E27" s="37">
        <f>D26/D25</f>
        <v>0.45</v>
      </c>
      <c r="F27" s="10" t="s">
        <v>1</v>
      </c>
      <c r="G27" s="34">
        <f>F26/F25</f>
        <v>0.3</v>
      </c>
    </row>
    <row r="28" spans="1:7" s="2" customFormat="1" ht="16.5" customHeight="1">
      <c r="A28" s="28" t="s">
        <v>37</v>
      </c>
      <c r="B28" s="35"/>
      <c r="C28" s="36" t="s">
        <v>52</v>
      </c>
      <c r="D28" s="49" t="s">
        <v>1</v>
      </c>
      <c r="E28" s="37">
        <v>4</v>
      </c>
      <c r="F28" s="44" t="s">
        <v>1</v>
      </c>
      <c r="G28" s="34">
        <v>5</v>
      </c>
    </row>
    <row r="29" spans="1:7" s="2" customFormat="1" ht="15" customHeight="1">
      <c r="A29" s="28" t="s">
        <v>38</v>
      </c>
      <c r="B29" s="38"/>
      <c r="C29" s="36" t="s">
        <v>39</v>
      </c>
      <c r="D29" s="122">
        <v>50</v>
      </c>
      <c r="E29" s="47"/>
      <c r="F29" s="124">
        <v>100</v>
      </c>
      <c r="G29" s="46"/>
    </row>
    <row r="30" spans="1:7" s="2" customFormat="1" ht="15" customHeight="1">
      <c r="A30" s="28" t="s">
        <v>40</v>
      </c>
      <c r="B30" s="35"/>
      <c r="C30" s="36" t="s">
        <v>54</v>
      </c>
      <c r="D30" s="123">
        <v>1000</v>
      </c>
      <c r="E30" s="16"/>
      <c r="F30" s="125">
        <v>800</v>
      </c>
      <c r="G30" s="17"/>
    </row>
    <row r="31" spans="1:7" s="2" customFormat="1" ht="16.5" customHeight="1" thickBot="1">
      <c r="A31" s="39" t="s">
        <v>41</v>
      </c>
      <c r="B31" s="40"/>
      <c r="C31" s="48" t="s">
        <v>52</v>
      </c>
      <c r="D31" s="81" t="s">
        <v>1</v>
      </c>
      <c r="E31" s="50">
        <f>D30/D29</f>
        <v>20</v>
      </c>
      <c r="F31" s="78" t="s">
        <v>1</v>
      </c>
      <c r="G31" s="45">
        <f>F30/F29</f>
        <v>8</v>
      </c>
    </row>
    <row r="32" spans="1:7" s="2" customFormat="1" ht="15.75" customHeight="1">
      <c r="A32" s="51" t="s">
        <v>42</v>
      </c>
      <c r="B32" s="52"/>
      <c r="C32" s="53"/>
      <c r="D32" s="126">
        <v>1.5</v>
      </c>
      <c r="E32" s="54"/>
      <c r="F32" s="127">
        <v>1</v>
      </c>
      <c r="G32" s="55"/>
    </row>
    <row r="33" spans="1:7" s="2" customFormat="1" ht="15.75" customHeight="1">
      <c r="A33" s="28" t="s">
        <v>43</v>
      </c>
      <c r="B33" s="35"/>
      <c r="C33" s="36" t="s">
        <v>52</v>
      </c>
      <c r="D33" s="123">
        <v>50</v>
      </c>
      <c r="E33" s="16"/>
      <c r="F33" s="125">
        <v>40</v>
      </c>
      <c r="G33" s="17"/>
    </row>
    <row r="34" spans="1:7" s="2" customFormat="1" ht="16.5" customHeight="1" thickBot="1">
      <c r="A34" s="39" t="s">
        <v>44</v>
      </c>
      <c r="B34" s="40"/>
      <c r="C34" s="48" t="s">
        <v>52</v>
      </c>
      <c r="D34" s="81"/>
      <c r="E34" s="50">
        <f>D32*D33</f>
        <v>75</v>
      </c>
      <c r="F34" s="78"/>
      <c r="G34" s="45">
        <f>F32*F33</f>
        <v>40</v>
      </c>
    </row>
    <row r="35" spans="1:7" s="25" customFormat="1" ht="19.5" customHeight="1" thickBot="1" thickTop="1">
      <c r="A35" s="94" t="s">
        <v>45</v>
      </c>
      <c r="B35" s="95"/>
      <c r="C35" s="107" t="s">
        <v>52</v>
      </c>
      <c r="D35" s="108" t="s">
        <v>1</v>
      </c>
      <c r="E35" s="97">
        <f>SUM(E22:E34)</f>
        <v>119.45</v>
      </c>
      <c r="F35" s="109" t="s">
        <v>1</v>
      </c>
      <c r="G35" s="99">
        <f>SUM(G22:G34)</f>
        <v>83.3</v>
      </c>
    </row>
    <row r="36" ht="12" customHeight="1" thickTop="1">
      <c r="C36" s="18"/>
    </row>
    <row r="37" spans="3:6" ht="15" customHeight="1">
      <c r="C37" s="18"/>
      <c r="D37" s="22" t="str">
        <f>CONCATENATE("K fix ",F3)</f>
        <v>K fix Maschine 2</v>
      </c>
      <c r="E37" s="21" t="s">
        <v>46</v>
      </c>
      <c r="F37" s="22" t="str">
        <f>CONCATENATE("K fix ",D3)</f>
        <v>K fix Maschine 1</v>
      </c>
    </row>
    <row r="38" spans="1:6" ht="12.75">
      <c r="A38" s="82" t="s">
        <v>47</v>
      </c>
      <c r="B38" s="82"/>
      <c r="C38" s="21" t="s">
        <v>48</v>
      </c>
      <c r="D38" s="75"/>
      <c r="E38" s="75"/>
      <c r="F38" s="75"/>
    </row>
    <row r="39" spans="3:6" ht="15.75" customHeight="1">
      <c r="C39" s="22"/>
      <c r="D39" s="22" t="str">
        <f>CONCATENATE("K var ",D3)</f>
        <v>K var Maschine 1</v>
      </c>
      <c r="E39" s="21" t="s">
        <v>46</v>
      </c>
      <c r="F39" s="22" t="str">
        <f>CONCATENATE("K var ",F3)</f>
        <v>K var Maschine 2</v>
      </c>
    </row>
    <row r="40" spans="3:5" ht="9.75" customHeight="1">
      <c r="C40" s="22"/>
      <c r="E40" s="20"/>
    </row>
    <row r="41" spans="1:6" ht="13.5" thickBot="1">
      <c r="A41" s="82" t="s">
        <v>47</v>
      </c>
      <c r="B41" s="82"/>
      <c r="C41" s="21" t="s">
        <v>48</v>
      </c>
      <c r="D41" s="110">
        <f>(G19-E19)/(E35-G35)</f>
        <v>23.16735822959889</v>
      </c>
      <c r="E41" s="111" t="s">
        <v>34</v>
      </c>
      <c r="F41" s="19" t="s">
        <v>1</v>
      </c>
    </row>
    <row r="42" ht="13.5" thickTop="1">
      <c r="C42" s="23"/>
    </row>
    <row r="43" ht="12.75">
      <c r="C43" s="23"/>
    </row>
    <row r="44" ht="12.75">
      <c r="C44" s="23"/>
    </row>
    <row r="45" ht="12.75">
      <c r="C45" s="23"/>
    </row>
    <row r="46" ht="12.75">
      <c r="C46" s="23"/>
    </row>
    <row r="47" ht="12.75">
      <c r="C47" s="23"/>
    </row>
    <row r="48" ht="12.75">
      <c r="C48" s="23"/>
    </row>
    <row r="49" ht="12.75">
      <c r="C49" s="23"/>
    </row>
    <row r="50" ht="12.75">
      <c r="C50" s="23"/>
    </row>
    <row r="51" ht="12.75">
      <c r="C51" s="23"/>
    </row>
    <row r="52" ht="12.75">
      <c r="C52" s="23"/>
    </row>
    <row r="53" ht="12.75">
      <c r="C53" s="23"/>
    </row>
    <row r="54" ht="12.75">
      <c r="C54" s="23"/>
    </row>
    <row r="55" ht="12.75">
      <c r="C55" s="23"/>
    </row>
    <row r="56" ht="12.75">
      <c r="C56" s="23"/>
    </row>
    <row r="57" ht="12.75">
      <c r="C57" s="23"/>
    </row>
    <row r="58" ht="12.75">
      <c r="C58" s="23"/>
    </row>
    <row r="59" ht="12.75">
      <c r="C59" s="23"/>
    </row>
    <row r="60" ht="12.75">
      <c r="C60" s="23"/>
    </row>
    <row r="61" ht="12.75">
      <c r="C61" s="23"/>
    </row>
    <row r="62" ht="12.75">
      <c r="C62" s="23"/>
    </row>
    <row r="63" ht="12.75">
      <c r="C63" s="23"/>
    </row>
    <row r="64" ht="12.75">
      <c r="C64" s="23"/>
    </row>
    <row r="65" ht="12.75">
      <c r="C65" s="23"/>
    </row>
    <row r="66" ht="12.75">
      <c r="C66" s="23"/>
    </row>
    <row r="67" ht="12.75">
      <c r="C67" s="23"/>
    </row>
    <row r="68" ht="12.75">
      <c r="C68" s="23"/>
    </row>
    <row r="69" ht="12.75">
      <c r="C69" s="23"/>
    </row>
    <row r="70" ht="12.75">
      <c r="C70" s="23"/>
    </row>
    <row r="71" ht="12.75">
      <c r="C71" s="23"/>
    </row>
    <row r="72" ht="12.75">
      <c r="C72" s="23"/>
    </row>
    <row r="73" ht="12.75">
      <c r="C73" s="23"/>
    </row>
    <row r="74" ht="12.75">
      <c r="C74" s="23"/>
    </row>
    <row r="75" ht="12.75">
      <c r="C75" s="23"/>
    </row>
    <row r="76" ht="12.75">
      <c r="C76" s="23"/>
    </row>
    <row r="77" ht="12.75">
      <c r="C77" s="23"/>
    </row>
  </sheetData>
  <sheetProtection sheet="1" objects="1" scenarios="1"/>
  <mergeCells count="1">
    <mergeCell ref="A1:G1"/>
  </mergeCells>
  <printOptions/>
  <pageMargins left="0.42" right="0.31496062992125984" top="1.03" bottom="0.1968503937007874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DSR Beratung +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Schanz</dc:creator>
  <cp:keywords/>
  <dc:description/>
  <cp:lastModifiedBy>Walter Schanz</cp:lastModifiedBy>
  <cp:lastPrinted>1997-11-27T16:09:26Z</cp:lastPrinted>
  <dcterms:created xsi:type="dcterms:W3CDTF">1997-11-27T16:04:03Z</dcterms:created>
  <dcterms:modified xsi:type="dcterms:W3CDTF">2009-01-31T16:54:00Z</dcterms:modified>
  <cp:category/>
  <cp:version/>
  <cp:contentType/>
  <cp:contentStatus/>
</cp:coreProperties>
</file>