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45" windowWidth="9510" windowHeight="48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<sst xmlns="http://schemas.openxmlformats.org/spreadsheetml/2006/main" count="28" uniqueCount="26">
  <si>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Umsatz</t>
  </si>
  <si>
    <t>Deckungsbeitrag</t>
  </si>
  <si>
    <t>Fixe Kosten</t>
  </si>
  <si>
    <t>Gewinn</t>
  </si>
  <si>
    <t>Umsatzrentabilität</t>
  </si>
  <si>
    <t>Sachanlagen</t>
  </si>
  <si>
    <t>Vorräte</t>
  </si>
  <si>
    <t>Forderungen</t>
  </si>
  <si>
    <t>flüssige Mittel</t>
  </si>
  <si>
    <t>Kapital</t>
  </si>
  <si>
    <t>Kapitalumschlag</t>
  </si>
  <si>
    <t>Eigenkapital</t>
  </si>
  <si>
    <t>lgfr.Fremdkap.</t>
  </si>
  <si>
    <t>kurzfr.Verbdl.</t>
  </si>
  <si>
    <t>Wareneinsatz</t>
  </si>
  <si>
    <t>stg.var.Kosten</t>
  </si>
  <si>
    <t>Du Pont-Pyramide</t>
  </si>
  <si>
    <t>Lagerumschlag</t>
  </si>
  <si>
    <t>Kundenziel</t>
  </si>
  <si>
    <t>Tage</t>
  </si>
  <si>
    <t>mal</t>
  </si>
  <si>
    <t>Liquidität II</t>
  </si>
  <si>
    <t>EK-Rentabilität</t>
  </si>
  <si>
    <t>GK-Rentabilität</t>
  </si>
  <si>
    <t>FK-Zinsen</t>
  </si>
  <si>
    <t>ROI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</si>
</sst>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_D_M_-;\-* #,##0.000\ _D_M_-;_-* &quot;-&quot;??\ _D_M_-;_-@_-"/>
    <numFmt numFmtId="173" formatCode="_-* #,##0.0000\ _D_M_-;\-* #,##0.0000\ _D_M_-;_-* &quot;-&quot;??\ _D_M_-;_-@_-"/>
    <numFmt numFmtId="174" formatCode="_-* #,##0.0\ _D_M_-;\-* #,##0.0\ _D_M_-;_-* &quot;-&quot;??\ _D_M_-;_-@_-"/>
    <numFmt numFmtId="175" formatCode="_-* #,##0\ _D_M_-;\-* #,##0\ _D_M_-;_-* &quot;-&quot;??\ _D_M_-;_-@_-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_-* #,##0.0\ &quot;DM&quot;_-;\-* #,##0.0\ &quot;DM&quot;_-;_-* &quot;-&quot;??\ &quot;DM&quot;_-;_-@_-"/>
    <numFmt numFmtId="183" formatCode="_-* #,##0\ &quot;DM&quot;_-;\-* #,##0\ &quot;DM&quot;_-;_-* &quot;-&quot;??\ &quot;DM&quot;_-;_-@_-"/>
    <numFmt numFmtId="184" formatCode="_-* #,##0.000\ &quot;DM&quot;_-;\-* #,##0.000\ &quot;DM&quot;_-;_-* &quot;-&quot;??\ &quot;DM&quot;_-;_-@_-"/>
    <numFmt numFmtId="185" formatCode="_-* #,##0.0000\ &quot;DM&quot;_-;\-* #,##0.0000\ &quot;DM&quot;_-;_-* &quot;-&quot;??\ &quot;DM&quot;_-;_-@_-"/>
    <numFmt numFmtId="186" formatCode="_-* #,##0.00000\ &quot;DM&quot;_-;\-* #,##0.00000\ &quot;DM&quot;_-;_-* &quot;-&quot;??\ &quot;DM&quot;_-;_-@_-"/>
    <numFmt numFmtId="187" formatCode="#,##0\ &quot;€&quot;"/>
  </numFmts>
  <fonts count="12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sz val="8"/>
      <color indexed="14"/>
      <name val="Arial"/>
      <family val="2"/>
    </font>
    <font>
      <b/>
      <sz val="8"/>
      <name val="Arial"/>
      <family val="2"/>
    </font>
    <font>
      <b/>
      <i/>
      <sz val="8"/>
      <color indexed="18"/>
      <name val="Arial"/>
      <family val="2"/>
    </font>
    <font>
      <sz val="14"/>
      <name val="Arial"/>
      <family val="2"/>
    </font>
    <font>
      <b/>
      <sz val="8"/>
      <color indexed="12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81" fontId="4" fillId="2" borderId="0" xfId="17" applyNumberFormat="1" applyFont="1" applyFill="1" applyBorder="1" applyAlignment="1">
      <alignment horizontal="left"/>
    </xf>
    <xf numFmtId="9" fontId="4" fillId="2" borderId="0" xfId="17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9" fillId="0" borderId="0" xfId="15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9" fontId="9" fillId="0" borderId="0" xfId="17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80" fontId="4" fillId="2" borderId="5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9" fontId="4" fillId="2" borderId="8" xfId="17" applyFont="1" applyFill="1" applyBorder="1" applyAlignment="1">
      <alignment horizontal="left"/>
    </xf>
    <xf numFmtId="181" fontId="4" fillId="2" borderId="8" xfId="17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181" fontId="4" fillId="2" borderId="10" xfId="17" applyNumberFormat="1" applyFont="1" applyFill="1" applyBorder="1" applyAlignment="1">
      <alignment horizontal="left"/>
    </xf>
    <xf numFmtId="181" fontId="4" fillId="2" borderId="11" xfId="17" applyNumberFormat="1" applyFont="1" applyFill="1" applyBorder="1" applyAlignment="1">
      <alignment horizontal="left"/>
    </xf>
    <xf numFmtId="3" fontId="3" fillId="0" borderId="1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3" borderId="13" xfId="0" applyNumberFormat="1" applyFont="1" applyFill="1" applyBorder="1" applyAlignment="1">
      <alignment horizontal="center"/>
    </xf>
    <xf numFmtId="187" fontId="7" fillId="3" borderId="14" xfId="18" applyNumberFormat="1" applyFont="1" applyFill="1" applyBorder="1" applyAlignment="1" applyProtection="1">
      <alignment horizontal="center"/>
      <protection locked="0"/>
    </xf>
    <xf numFmtId="3" fontId="1" fillId="0" borderId="1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3" fontId="9" fillId="4" borderId="13" xfId="0" applyNumberFormat="1" applyFont="1" applyFill="1" applyBorder="1" applyAlignment="1">
      <alignment horizontal="center"/>
    </xf>
    <xf numFmtId="187" fontId="9" fillId="4" borderId="14" xfId="18" applyNumberFormat="1" applyFont="1" applyFill="1" applyBorder="1" applyAlignment="1">
      <alignment horizontal="center"/>
    </xf>
    <xf numFmtId="3" fontId="9" fillId="3" borderId="13" xfId="0" applyNumberFormat="1" applyFont="1" applyFill="1" applyBorder="1" applyAlignment="1">
      <alignment horizontal="center"/>
    </xf>
    <xf numFmtId="187" fontId="8" fillId="3" borderId="14" xfId="18" applyNumberFormat="1" applyFont="1" applyFill="1" applyBorder="1" applyAlignment="1">
      <alignment horizontal="center"/>
    </xf>
    <xf numFmtId="175" fontId="1" fillId="0" borderId="12" xfId="15" applyNumberFormat="1" applyFont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181" fontId="11" fillId="5" borderId="14" xfId="17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187" fontId="5" fillId="3" borderId="14" xfId="18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187" fontId="7" fillId="3" borderId="14" xfId="18" applyNumberFormat="1" applyFont="1" applyFill="1" applyBorder="1" applyAlignment="1" applyProtection="1">
      <alignment horizontal="center" vertical="center"/>
      <protection locked="0"/>
    </xf>
    <xf numFmtId="0" fontId="10" fillId="4" borderId="13" xfId="0" applyFont="1" applyFill="1" applyBorder="1" applyAlignment="1">
      <alignment horizontal="center"/>
    </xf>
    <xf numFmtId="181" fontId="11" fillId="4" borderId="14" xfId="17" applyNumberFormat="1" applyFont="1" applyFill="1" applyBorder="1" applyAlignment="1">
      <alignment horizontal="center"/>
    </xf>
    <xf numFmtId="180" fontId="11" fillId="4" borderId="14" xfId="0" applyNumberFormat="1" applyFont="1" applyFill="1" applyBorder="1" applyAlignment="1">
      <alignment horizontal="center"/>
    </xf>
    <xf numFmtId="3" fontId="1" fillId="6" borderId="13" xfId="0" applyNumberFormat="1" applyFont="1" applyFill="1" applyBorder="1" applyAlignment="1">
      <alignment horizontal="center"/>
    </xf>
    <xf numFmtId="187" fontId="7" fillId="6" borderId="14" xfId="18" applyNumberFormat="1" applyFont="1" applyFill="1" applyBorder="1" applyAlignment="1" applyProtection="1">
      <alignment horizontal="center"/>
      <protection locked="0"/>
    </xf>
    <xf numFmtId="9" fontId="7" fillId="6" borderId="14" xfId="17" applyFont="1" applyFill="1" applyBorder="1" applyAlignment="1" applyProtection="1">
      <alignment horizontal="center"/>
      <protection locked="0"/>
    </xf>
    <xf numFmtId="3" fontId="2" fillId="6" borderId="13" xfId="0" applyNumberFormat="1" applyFont="1" applyFill="1" applyBorder="1" applyAlignment="1">
      <alignment horizontal="center"/>
    </xf>
    <xf numFmtId="187" fontId="8" fillId="6" borderId="14" xfId="18" applyNumberFormat="1" applyFont="1" applyFill="1" applyBorder="1" applyAlignment="1">
      <alignment horizontal="center"/>
    </xf>
    <xf numFmtId="187" fontId="4" fillId="6" borderId="14" xfId="18" applyNumberFormat="1" applyFont="1" applyFill="1" applyBorder="1" applyAlignment="1">
      <alignment horizontal="center"/>
    </xf>
    <xf numFmtId="3" fontId="1" fillId="6" borderId="13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showGridLines="0" showRowColHeaders="0" tabSelected="1" zoomScale="171" zoomScaleNormal="171" workbookViewId="0" topLeftCell="A1">
      <selection activeCell="G13" sqref="G13"/>
    </sheetView>
  </sheetViews>
  <sheetFormatPr defaultColWidth="11.421875" defaultRowHeight="12.75"/>
  <cols>
    <col min="1" max="1" width="2.7109375" style="1" customWidth="1"/>
    <col min="2" max="2" width="10.7109375" style="1" customWidth="1"/>
    <col min="3" max="4" width="3.7109375" style="1" customWidth="1"/>
    <col min="5" max="5" width="10.7109375" style="1" customWidth="1"/>
    <col min="6" max="7" width="3.7109375" style="1" customWidth="1"/>
    <col min="8" max="8" width="10.7109375" style="1" customWidth="1"/>
    <col min="9" max="10" width="3.7109375" style="1" customWidth="1"/>
    <col min="11" max="11" width="10.7109375" style="1" customWidth="1"/>
    <col min="12" max="13" width="3.7109375" style="1" customWidth="1"/>
    <col min="14" max="14" width="9.7109375" style="1" customWidth="1"/>
    <col min="15" max="16384" width="11.57421875" style="1" customWidth="1"/>
  </cols>
  <sheetData>
    <row r="1" spans="2:5" ht="11.25">
      <c r="B1" s="6"/>
      <c r="C1" s="6"/>
      <c r="D1" s="6"/>
      <c r="E1" s="6"/>
    </row>
    <row r="2" spans="2:14" ht="11.25">
      <c r="B2" s="70" t="s">
        <v>0</v>
      </c>
      <c r="C2" s="46"/>
      <c r="D2" s="9"/>
      <c r="E2" s="6"/>
      <c r="I2" s="63" t="s">
        <v>16</v>
      </c>
      <c r="J2" s="63"/>
      <c r="K2" s="63"/>
      <c r="L2" s="63"/>
      <c r="M2" s="63"/>
      <c r="N2" s="63"/>
    </row>
    <row r="3" spans="2:14" ht="11.25">
      <c r="B3" s="71">
        <v>500000</v>
      </c>
      <c r="C3" s="10"/>
      <c r="D3" s="11"/>
      <c r="E3" s="6"/>
      <c r="I3" s="63"/>
      <c r="J3" s="63"/>
      <c r="K3" s="63"/>
      <c r="L3" s="63"/>
      <c r="M3" s="63"/>
      <c r="N3" s="63"/>
    </row>
    <row r="4" spans="2:9" ht="12.75">
      <c r="B4" s="6"/>
      <c r="C4" s="9"/>
      <c r="D4" s="47"/>
      <c r="E4" s="73" t="s">
        <v>1</v>
      </c>
      <c r="F4" s="48"/>
      <c r="I4" s="14"/>
    </row>
    <row r="5" spans="2:7" ht="11.25">
      <c r="B5" s="70" t="s">
        <v>14</v>
      </c>
      <c r="C5" s="12"/>
      <c r="D5" s="11"/>
      <c r="E5" s="74">
        <f>B3*(1-B6-B8)</f>
        <v>324999.99999999994</v>
      </c>
      <c r="F5" s="4"/>
      <c r="G5" s="3"/>
    </row>
    <row r="6" spans="2:9" ht="11.25">
      <c r="B6" s="72">
        <v>0.3</v>
      </c>
      <c r="C6" s="46"/>
      <c r="D6" s="11"/>
      <c r="E6" s="6"/>
      <c r="G6" s="2"/>
      <c r="H6" s="76" t="s">
        <v>3</v>
      </c>
      <c r="I6" s="60"/>
    </row>
    <row r="7" spans="2:14" ht="11.25">
      <c r="B7" s="70" t="s">
        <v>15</v>
      </c>
      <c r="C7" s="9"/>
      <c r="D7" s="9"/>
      <c r="G7" s="3"/>
      <c r="H7" s="74">
        <f>E5-E9-E11</f>
        <v>2999.999999999942</v>
      </c>
      <c r="I7" s="21"/>
      <c r="J7" s="22"/>
      <c r="K7" s="23"/>
      <c r="L7" s="23"/>
      <c r="M7" s="23"/>
      <c r="N7" s="23"/>
    </row>
    <row r="8" spans="2:14" ht="12.75">
      <c r="B8" s="72">
        <v>0.05</v>
      </c>
      <c r="C8" s="6"/>
      <c r="D8" s="6"/>
      <c r="E8" s="70" t="s">
        <v>2</v>
      </c>
      <c r="F8" s="48"/>
      <c r="G8" s="3"/>
      <c r="H8" s="24"/>
      <c r="I8" s="23"/>
      <c r="J8" s="29"/>
      <c r="K8" s="67" t="s">
        <v>4</v>
      </c>
      <c r="L8" s="55"/>
      <c r="M8" s="23"/>
      <c r="N8" s="23"/>
    </row>
    <row r="9" spans="2:14" ht="11.25">
      <c r="B9" s="6"/>
      <c r="C9" s="6"/>
      <c r="D9" s="6"/>
      <c r="E9" s="71">
        <v>290000</v>
      </c>
      <c r="F9" s="4"/>
      <c r="H9" s="23"/>
      <c r="I9" s="23"/>
      <c r="J9" s="22"/>
      <c r="K9" s="68">
        <f>H7/H11</f>
        <v>0.005999999999999884</v>
      </c>
      <c r="L9" s="25"/>
      <c r="M9" s="22"/>
      <c r="N9" s="23"/>
    </row>
    <row r="10" spans="2:14" ht="11.25">
      <c r="B10" s="6"/>
      <c r="C10" s="6"/>
      <c r="D10" s="6"/>
      <c r="E10" s="70" t="s">
        <v>24</v>
      </c>
      <c r="H10" s="56" t="s">
        <v>0</v>
      </c>
      <c r="I10" s="55"/>
      <c r="J10" s="22"/>
      <c r="K10" s="23"/>
      <c r="L10" s="23"/>
      <c r="M10" s="22"/>
      <c r="N10" s="23"/>
    </row>
    <row r="11" spans="2:14" ht="11.25">
      <c r="B11" s="6"/>
      <c r="C11" s="6"/>
      <c r="D11" s="6"/>
      <c r="E11" s="75">
        <f>E17*0.08+E20*0.1</f>
        <v>32000</v>
      </c>
      <c r="H11" s="57">
        <f>B3</f>
        <v>500000</v>
      </c>
      <c r="I11" s="26"/>
      <c r="J11" s="23"/>
      <c r="K11" s="23"/>
      <c r="L11" s="23"/>
      <c r="M11" s="22"/>
      <c r="N11" s="23"/>
    </row>
    <row r="12" spans="8:14" ht="11.25">
      <c r="H12" s="23"/>
      <c r="I12" s="23"/>
      <c r="J12" s="23"/>
      <c r="K12" s="23"/>
      <c r="L12" s="23"/>
      <c r="M12" s="29"/>
      <c r="N12" s="61" t="s">
        <v>25</v>
      </c>
    </row>
    <row r="13" spans="2:14" ht="11.25">
      <c r="B13" s="50" t="s">
        <v>5</v>
      </c>
      <c r="C13" s="49"/>
      <c r="D13" s="8"/>
      <c r="F13" s="5"/>
      <c r="H13" s="24"/>
      <c r="I13" s="23"/>
      <c r="J13" s="23"/>
      <c r="K13" s="23"/>
      <c r="L13" s="23"/>
      <c r="M13" s="27"/>
      <c r="N13" s="62">
        <f>K9*K17</f>
        <v>0.006976744186046377</v>
      </c>
    </row>
    <row r="14" spans="2:14" ht="11.25">
      <c r="B14" s="51">
        <v>300000</v>
      </c>
      <c r="C14" s="7"/>
      <c r="D14" s="13"/>
      <c r="E14" s="50" t="s">
        <v>11</v>
      </c>
      <c r="F14" s="5"/>
      <c r="G14" s="5"/>
      <c r="H14" s="56" t="s">
        <v>0</v>
      </c>
      <c r="I14" s="55"/>
      <c r="J14" s="28"/>
      <c r="K14" s="23"/>
      <c r="L14" s="23"/>
      <c r="M14" s="22"/>
      <c r="N14" s="23"/>
    </row>
    <row r="15" spans="2:14" ht="11.25">
      <c r="B15" s="6"/>
      <c r="C15" s="8"/>
      <c r="D15" s="53"/>
      <c r="E15" s="64">
        <f>H18-E17-E20</f>
        <v>50000</v>
      </c>
      <c r="F15" s="54"/>
      <c r="G15" s="5"/>
      <c r="H15" s="57">
        <f>H11</f>
        <v>500000</v>
      </c>
      <c r="I15" s="26"/>
      <c r="J15" s="22"/>
      <c r="K15" s="23"/>
      <c r="L15" s="23"/>
      <c r="M15" s="22"/>
      <c r="N15" s="23"/>
    </row>
    <row r="16" spans="2:14" ht="12.75">
      <c r="B16" s="50" t="s">
        <v>6</v>
      </c>
      <c r="C16" s="7"/>
      <c r="D16" s="13"/>
      <c r="E16" s="65" t="s">
        <v>12</v>
      </c>
      <c r="F16" s="5"/>
      <c r="G16" s="3"/>
      <c r="H16" s="24"/>
      <c r="I16" s="23"/>
      <c r="J16" s="29"/>
      <c r="K16" s="67" t="s">
        <v>10</v>
      </c>
      <c r="L16" s="55"/>
      <c r="M16" s="22"/>
      <c r="N16" s="23"/>
    </row>
    <row r="17" spans="2:14" ht="11.25">
      <c r="B17" s="51">
        <v>60000</v>
      </c>
      <c r="C17" s="7"/>
      <c r="D17" s="13"/>
      <c r="E17" s="66">
        <v>300000</v>
      </c>
      <c r="F17" s="5"/>
      <c r="G17" s="2"/>
      <c r="H17" s="58" t="s">
        <v>9</v>
      </c>
      <c r="I17" s="55"/>
      <c r="J17" s="22"/>
      <c r="K17" s="69">
        <f>H15/H18</f>
        <v>1.1627906976744187</v>
      </c>
      <c r="L17" s="23"/>
      <c r="M17" s="23"/>
      <c r="N17" s="23"/>
    </row>
    <row r="18" spans="2:14" ht="11.25">
      <c r="B18" s="50" t="s">
        <v>7</v>
      </c>
      <c r="C18" s="52"/>
      <c r="D18" s="13"/>
      <c r="E18" s="20"/>
      <c r="F18" s="5"/>
      <c r="G18" s="3"/>
      <c r="H18" s="59">
        <f>B14+B17+B19+B21</f>
        <v>430000</v>
      </c>
      <c r="I18" s="26"/>
      <c r="J18" s="23"/>
      <c r="K18" s="23"/>
      <c r="L18" s="23"/>
      <c r="M18" s="23"/>
      <c r="N18" s="23"/>
    </row>
    <row r="19" spans="2:7" ht="11.25">
      <c r="B19" s="51">
        <v>60000</v>
      </c>
      <c r="C19" s="7"/>
      <c r="D19" s="53"/>
      <c r="E19" s="65" t="s">
        <v>13</v>
      </c>
      <c r="F19" s="54"/>
      <c r="G19" s="3"/>
    </row>
    <row r="20" spans="2:7" ht="11.25">
      <c r="B20" s="50" t="s">
        <v>8</v>
      </c>
      <c r="C20" s="7"/>
      <c r="D20" s="8"/>
      <c r="E20" s="66">
        <v>80000</v>
      </c>
      <c r="F20" s="5"/>
      <c r="G20" s="5"/>
    </row>
    <row r="21" spans="2:14" ht="11.25">
      <c r="B21" s="51">
        <v>10000</v>
      </c>
      <c r="C21" s="8"/>
      <c r="D21" s="8"/>
      <c r="F21" s="5"/>
      <c r="G21" s="5"/>
      <c r="J21" s="30"/>
      <c r="K21" s="32" t="s">
        <v>17</v>
      </c>
      <c r="L21" s="33"/>
      <c r="M21" s="34">
        <f>B3*B6/B17</f>
        <v>2.5</v>
      </c>
      <c r="N21" s="35" t="s">
        <v>20</v>
      </c>
    </row>
    <row r="22" spans="3:14" ht="12.75" customHeight="1">
      <c r="C22" s="7"/>
      <c r="D22" s="8"/>
      <c r="F22" s="5"/>
      <c r="G22" s="5"/>
      <c r="J22" s="30"/>
      <c r="K22" s="36" t="s">
        <v>18</v>
      </c>
      <c r="L22" s="15"/>
      <c r="M22" s="16">
        <f>B19*360/B3</f>
        <v>43.2</v>
      </c>
      <c r="N22" s="37" t="s">
        <v>19</v>
      </c>
    </row>
    <row r="23" spans="3:14" ht="12.75" customHeight="1">
      <c r="C23" s="7"/>
      <c r="D23" s="8"/>
      <c r="E23"/>
      <c r="J23" s="30"/>
      <c r="K23" s="36" t="s">
        <v>21</v>
      </c>
      <c r="L23" s="15"/>
      <c r="M23" s="19">
        <f>(B21+B19)/E20</f>
        <v>0.875</v>
      </c>
      <c r="N23" s="38"/>
    </row>
    <row r="24" spans="10:14" ht="12.75" customHeight="1">
      <c r="J24" s="30"/>
      <c r="K24" s="36" t="s">
        <v>23</v>
      </c>
      <c r="L24" s="15"/>
      <c r="M24" s="18">
        <f>(E11+H7)/H18</f>
        <v>0.08139534883720917</v>
      </c>
      <c r="N24" s="39"/>
    </row>
    <row r="25" spans="10:14" ht="4.5" customHeight="1">
      <c r="J25" s="30"/>
      <c r="K25" s="40"/>
      <c r="L25" s="17"/>
      <c r="M25" s="17"/>
      <c r="N25" s="41"/>
    </row>
    <row r="26" spans="10:14" ht="12.75" customHeight="1">
      <c r="J26" s="30"/>
      <c r="K26" s="42" t="s">
        <v>22</v>
      </c>
      <c r="L26" s="43"/>
      <c r="M26" s="44">
        <f>H7/E15</f>
        <v>0.05999999999999884</v>
      </c>
      <c r="N26" s="45"/>
    </row>
    <row r="27" spans="10:14" ht="12.75" customHeight="1">
      <c r="J27" s="30"/>
      <c r="K27" s="31"/>
      <c r="L27" s="30"/>
      <c r="M27" s="30"/>
      <c r="N27" s="30"/>
    </row>
    <row r="28" ht="11.25">
      <c r="J28" s="30"/>
    </row>
  </sheetData>
  <mergeCells count="4">
    <mergeCell ref="I2:N3"/>
    <mergeCell ref="M24:N24"/>
    <mergeCell ref="M26:N26"/>
    <mergeCell ref="M23:N2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ROI</dc:title>
  <dc:subject/>
  <dc:creator>Walter Schanz</dc:creator>
  <cp:keywords/>
  <dc:description/>
  <cp:lastModifiedBy>Walter Schanz</cp:lastModifiedBy>
  <dcterms:created xsi:type="dcterms:W3CDTF">1997-05-16T09:44:45Z</dcterms:created>
  <dcterms:modified xsi:type="dcterms:W3CDTF">2006-09-18T13:46:17Z</dcterms:modified>
  <cp:category/>
  <cp:version/>
  <cp:contentType/>
  <cp:contentStatus/>
</cp:coreProperties>
</file>